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teapes\Desktop\"/>
    </mc:Choice>
  </mc:AlternateContent>
  <xr:revisionPtr revIDLastSave="0" documentId="13_ncr:1_{6755A260-7D8B-4170-A3C6-F5CEAB8A8A53}" xr6:coauthVersionLast="46" xr6:coauthVersionMax="46" xr10:uidLastSave="{00000000-0000-0000-0000-000000000000}"/>
  <bookViews>
    <workbookView xWindow="-108" yWindow="-108" windowWidth="23256" windowHeight="12576" xr2:uid="{0135A51D-1B98-46F9-AD23-E573B9CD4F5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B42" i="1"/>
  <c r="C9" i="1"/>
  <c r="D9" i="1"/>
  <c r="E9" i="1"/>
  <c r="F9" i="1"/>
  <c r="G9" i="1"/>
  <c r="C39" i="1"/>
  <c r="D39" i="1"/>
  <c r="E39" i="1"/>
  <c r="F39" i="1"/>
  <c r="G39" i="1"/>
  <c r="B39" i="1"/>
  <c r="H39" i="1" s="1"/>
  <c r="G35" i="1"/>
  <c r="F35" i="1"/>
  <c r="E35" i="1"/>
  <c r="D35" i="1"/>
  <c r="C35" i="1"/>
  <c r="B35" i="1"/>
  <c r="H34" i="1"/>
  <c r="H33" i="1"/>
  <c r="H32" i="1"/>
  <c r="G29" i="1"/>
  <c r="F29" i="1"/>
  <c r="E29" i="1"/>
  <c r="D29" i="1"/>
  <c r="C29" i="1"/>
  <c r="B29" i="1"/>
  <c r="B10" i="1"/>
  <c r="B9" i="1" s="1"/>
  <c r="H9" i="1" s="1"/>
  <c r="G4" i="1"/>
  <c r="F4" i="1"/>
  <c r="E4" i="1"/>
  <c r="D4" i="1"/>
  <c r="C4" i="1"/>
  <c r="B4" i="1"/>
  <c r="H35" i="1" l="1"/>
  <c r="H29" i="1"/>
  <c r="H42" i="1"/>
  <c r="H4" i="1"/>
</calcChain>
</file>

<file path=xl/sharedStrings.xml><?xml version="1.0" encoding="utf-8"?>
<sst xmlns="http://schemas.openxmlformats.org/spreadsheetml/2006/main" count="53" uniqueCount="46">
  <si>
    <t>Patrimoniale</t>
  </si>
  <si>
    <t>Gestione Cimiteriale</t>
  </si>
  <si>
    <t>Servizi all'ente</t>
  </si>
  <si>
    <t>Centro Sportivo</t>
  </si>
  <si>
    <t>Farmacia</t>
  </si>
  <si>
    <t>Attività comuni</t>
  </si>
  <si>
    <t>Totale</t>
  </si>
  <si>
    <t>B) COSTI DELLA PRODUZIONE</t>
  </si>
  <si>
    <t>6) Per materie prime, sussidiarie e di consumo</t>
  </si>
  <si>
    <t>Materiale vario per manutenzioni e car-burante</t>
  </si>
  <si>
    <t>Acquisto farmaci e merci in vendita</t>
  </si>
  <si>
    <t>Cancelleria e varie</t>
  </si>
  <si>
    <t>Acquisti specifici bar</t>
  </si>
  <si>
    <t>7) Per servizi</t>
  </si>
  <si>
    <t>Costi impianti di Pubblica Illuminazione</t>
  </si>
  <si>
    <t>Costi impianti gasdotto e vari</t>
  </si>
  <si>
    <t>Costi gestione cimiteri</t>
  </si>
  <si>
    <t>Costi Centro Polifunzionale Nosadello</t>
  </si>
  <si>
    <t>Spese postali, servizio gestione docu- mentale, supporto tecnico</t>
  </si>
  <si>
    <t>Manutenzione ordinaria impianti, auto- mezzi e attrezzature</t>
  </si>
  <si>
    <t>Manutenzione ordinaria hardware e software e canoni di utilizzo</t>
  </si>
  <si>
    <t>Servizio di pulizia</t>
  </si>
  <si>
    <t>Utenze</t>
  </si>
  <si>
    <t>Prestazioni varie</t>
  </si>
  <si>
    <t>Spese commissioni bancarie</t>
  </si>
  <si>
    <t>Trattenute ASL e altri servizi</t>
  </si>
  <si>
    <t>Costi per consulenze notarili, legali, fi- scali e lavoro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</si>
  <si>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</si>
  <si>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</si>
  <si>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</si>
  <si>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</si>
  <si>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</si>
  <si>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</si>
  <si>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</si>
  <si>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</si>
  <si>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</si>
  <si>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</si>
  <si>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</si>
  <si>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</si>
  <si>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</si>
  <si>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</si>
  <si>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</si>
  <si>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ASM PANDINO - ANNO 2016</t>
  </si>
  <si>
    <t>7) Per servizi (segue)</t>
  </si>
  <si>
    <t>C) ONERI FINANZIARI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</si>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</sst>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73D8-4C36-41B6-B387-9C9276D91A11}">
  <dimension ref="A1:J173"/>
  <sheetViews>
    <sheetView tabSelected="1" workbookViewId="0">
      <selection activeCell="H42" sqref="H42"/>
    </sheetView>
  </sheetViews>
  <sheetFormatPr defaultColWidth="9.109375" defaultRowHeight="13.2" x14ac:dyDescent="0.3"/>
  <cols>
    <col min="1" max="1" width="30.6640625" style="1" customWidth="1"/>
    <col min="2" max="2" width="12" style="1" bestFit="1" customWidth="1"/>
    <col min="3" max="3" width="18.88671875" style="1" bestFit="1" customWidth="1"/>
    <col min="4" max="4" width="13.44140625" style="1" bestFit="1" customWidth="1"/>
    <col min="5" max="5" width="14.44140625" style="1" bestFit="1" customWidth="1"/>
    <col min="6" max="6" width="11.21875" style="1" bestFit="1" customWidth="1"/>
    <col min="7" max="7" width="14" style="1" bestFit="1" customWidth="1"/>
    <col min="8" max="8" width="12.6640625" style="1" bestFit="1" customWidth="1"/>
    <col min="9" max="9" width="9.109375" style="1"/>
    <col min="10" max="11" width="9.88671875" style="1" bestFit="1" customWidth="1"/>
    <col min="12" max="16384" width="9.109375" style="1"/>
  </cols>
  <sheetData>
    <row r="1" spans="1:8" ht="25.5" customHeight="1" x14ac:dyDescent="0.3">
      <c r="A1" s="17" t="s">
        <v>42</v>
      </c>
      <c r="B1" s="17"/>
      <c r="C1" s="17"/>
      <c r="D1" s="17"/>
      <c r="E1" s="17"/>
      <c r="F1" s="17"/>
      <c r="G1" s="17"/>
      <c r="H1" s="17"/>
    </row>
    <row r="2" spans="1:8" ht="25.5" customHeight="1" x14ac:dyDescent="0.3">
      <c r="A2" s="2"/>
      <c r="B2" s="2" t="s">
        <v>0</v>
      </c>
      <c r="C2" s="3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4" t="s">
        <v>6</v>
      </c>
    </row>
    <row r="3" spans="1:8" ht="18" customHeight="1" x14ac:dyDescent="0.3">
      <c r="A3" s="5" t="s">
        <v>7</v>
      </c>
      <c r="B3" s="6"/>
      <c r="C3" s="6"/>
      <c r="D3" s="6"/>
      <c r="E3" s="6"/>
      <c r="F3" s="6"/>
      <c r="G3" s="6"/>
      <c r="H3" s="9"/>
    </row>
    <row r="4" spans="1:8" ht="30" customHeight="1" x14ac:dyDescent="0.3">
      <c r="A4" s="10" t="s">
        <v>8</v>
      </c>
      <c r="B4" s="11">
        <f t="shared" ref="B4:G4" si="0">SUM(B5:B8)</f>
        <v>0</v>
      </c>
      <c r="C4" s="11">
        <f t="shared" si="0"/>
        <v>631</v>
      </c>
      <c r="D4" s="11">
        <f t="shared" si="0"/>
        <v>397</v>
      </c>
      <c r="E4" s="11">
        <f t="shared" si="0"/>
        <v>76495</v>
      </c>
      <c r="F4" s="11">
        <f t="shared" si="0"/>
        <v>646002</v>
      </c>
      <c r="G4" s="11">
        <f t="shared" si="0"/>
        <v>432</v>
      </c>
      <c r="H4" s="12">
        <f>SUM(B4:G4)</f>
        <v>723957</v>
      </c>
    </row>
    <row r="5" spans="1:8" ht="30" customHeight="1" x14ac:dyDescent="0.3">
      <c r="A5" s="8" t="s">
        <v>9</v>
      </c>
      <c r="B5" s="13"/>
      <c r="C5" s="13">
        <v>631</v>
      </c>
      <c r="D5" s="13">
        <v>397</v>
      </c>
      <c r="E5" s="13">
        <v>446</v>
      </c>
      <c r="F5" s="13"/>
      <c r="G5" s="13">
        <v>170</v>
      </c>
      <c r="H5" s="14"/>
    </row>
    <row r="6" spans="1:8" ht="18" customHeight="1" x14ac:dyDescent="0.3">
      <c r="A6" s="6" t="s">
        <v>10</v>
      </c>
      <c r="B6" s="13"/>
      <c r="C6" s="13"/>
      <c r="D6" s="13"/>
      <c r="E6" s="13">
        <v>5183</v>
      </c>
      <c r="F6" s="13">
        <v>644803</v>
      </c>
      <c r="G6" s="13"/>
      <c r="H6" s="14"/>
    </row>
    <row r="7" spans="1:8" ht="18" customHeight="1" x14ac:dyDescent="0.3">
      <c r="A7" s="6" t="s">
        <v>11</v>
      </c>
      <c r="B7" s="13"/>
      <c r="C7" s="13"/>
      <c r="D7" s="13"/>
      <c r="E7" s="13"/>
      <c r="F7" s="13">
        <v>1199</v>
      </c>
      <c r="G7" s="13">
        <v>262</v>
      </c>
      <c r="H7" s="14"/>
    </row>
    <row r="8" spans="1:8" ht="18" customHeight="1" x14ac:dyDescent="0.3">
      <c r="A8" s="6" t="s">
        <v>12</v>
      </c>
      <c r="B8" s="13"/>
      <c r="C8" s="13"/>
      <c r="D8" s="13"/>
      <c r="E8" s="13">
        <v>70866</v>
      </c>
      <c r="F8" s="13"/>
      <c r="G8" s="13"/>
      <c r="H8" s="14"/>
    </row>
    <row r="9" spans="1:8" ht="18" customHeight="1" x14ac:dyDescent="0.3">
      <c r="A9" s="5" t="s">
        <v>13</v>
      </c>
      <c r="B9" s="11">
        <f>SUM(B10:B21)+SUM(B25:B28)</f>
        <v>75520</v>
      </c>
      <c r="C9" s="11">
        <f t="shared" ref="C9:G9" si="1">SUM(C10:C21)+SUM(C25:C28)</f>
        <v>26312</v>
      </c>
      <c r="D9" s="11">
        <f t="shared" si="1"/>
        <v>13113</v>
      </c>
      <c r="E9" s="11">
        <f t="shared" si="1"/>
        <v>258891</v>
      </c>
      <c r="F9" s="11">
        <f t="shared" si="1"/>
        <v>39410</v>
      </c>
      <c r="G9" s="11">
        <f t="shared" si="1"/>
        <v>60293</v>
      </c>
      <c r="H9" s="12">
        <f>SUM(B9:G9)</f>
        <v>473539</v>
      </c>
    </row>
    <row r="10" spans="1:8" ht="18" customHeight="1" x14ac:dyDescent="0.3">
      <c r="A10" s="6" t="s">
        <v>14</v>
      </c>
      <c r="B10" s="13">
        <f>23151+77+7813</f>
        <v>31041</v>
      </c>
      <c r="C10" s="13"/>
      <c r="D10" s="13"/>
      <c r="E10" s="13"/>
      <c r="F10" s="13"/>
      <c r="G10" s="13"/>
      <c r="H10" s="14"/>
    </row>
    <row r="11" spans="1:8" ht="18" customHeight="1" x14ac:dyDescent="0.3">
      <c r="A11" s="6" t="s">
        <v>15</v>
      </c>
      <c r="B11" s="13">
        <v>3467</v>
      </c>
      <c r="C11" s="13"/>
      <c r="D11" s="13"/>
      <c r="E11" s="13"/>
      <c r="F11" s="13"/>
      <c r="G11" s="13"/>
      <c r="H11" s="14"/>
    </row>
    <row r="12" spans="1:8" ht="18" customHeight="1" x14ac:dyDescent="0.3">
      <c r="A12" s="6" t="s">
        <v>16</v>
      </c>
      <c r="B12" s="13"/>
      <c r="C12" s="15">
        <v>22273</v>
      </c>
      <c r="D12" s="15"/>
      <c r="E12" s="13"/>
      <c r="F12" s="13"/>
      <c r="G12" s="13"/>
      <c r="H12" s="14"/>
    </row>
    <row r="13" spans="1:8" ht="18" customHeight="1" x14ac:dyDescent="0.3">
      <c r="A13" s="6" t="s">
        <v>17</v>
      </c>
      <c r="B13" s="13">
        <v>289</v>
      </c>
      <c r="C13" s="15"/>
      <c r="D13" s="15"/>
      <c r="E13" s="13"/>
      <c r="F13" s="13"/>
      <c r="G13" s="13"/>
      <c r="H13" s="14"/>
    </row>
    <row r="14" spans="1:8" ht="30" customHeight="1" x14ac:dyDescent="0.3">
      <c r="A14" s="8" t="s">
        <v>18</v>
      </c>
      <c r="B14" s="13">
        <v>9</v>
      </c>
      <c r="C14" s="15"/>
      <c r="D14" s="15">
        <v>11997</v>
      </c>
      <c r="E14" s="13"/>
      <c r="F14" s="13"/>
      <c r="G14" s="13">
        <v>4406</v>
      </c>
      <c r="H14" s="14"/>
    </row>
    <row r="15" spans="1:8" ht="30" customHeight="1" x14ac:dyDescent="0.3">
      <c r="A15" s="8" t="s">
        <v>19</v>
      </c>
      <c r="B15" s="13">
        <v>430</v>
      </c>
      <c r="C15" s="15">
        <v>2213</v>
      </c>
      <c r="D15" s="15"/>
      <c r="E15" s="13">
        <v>32914</v>
      </c>
      <c r="F15" s="13">
        <v>2593</v>
      </c>
      <c r="G15" s="13">
        <v>3166</v>
      </c>
      <c r="H15" s="14"/>
    </row>
    <row r="16" spans="1:8" ht="30" customHeight="1" x14ac:dyDescent="0.3">
      <c r="A16" s="8" t="s">
        <v>20</v>
      </c>
      <c r="B16" s="13"/>
      <c r="C16" s="15">
        <v>1020</v>
      </c>
      <c r="D16" s="15"/>
      <c r="E16" s="13">
        <v>3126</v>
      </c>
      <c r="F16" s="13">
        <v>3254</v>
      </c>
      <c r="G16" s="13">
        <v>6049</v>
      </c>
      <c r="H16" s="14"/>
    </row>
    <row r="17" spans="1:10" ht="18" customHeight="1" x14ac:dyDescent="0.3">
      <c r="A17" s="6" t="s">
        <v>21</v>
      </c>
      <c r="B17" s="13"/>
      <c r="C17" s="15"/>
      <c r="D17" s="15"/>
      <c r="E17" s="13">
        <v>75541</v>
      </c>
      <c r="F17" s="13"/>
      <c r="G17" s="13"/>
      <c r="H17" s="14"/>
    </row>
    <row r="18" spans="1:10" ht="18" customHeight="1" x14ac:dyDescent="0.3">
      <c r="A18" s="6" t="s">
        <v>22</v>
      </c>
      <c r="B18" s="13">
        <v>9963</v>
      </c>
      <c r="C18" s="15">
        <v>806</v>
      </c>
      <c r="D18" s="15"/>
      <c r="E18" s="13">
        <v>133609</v>
      </c>
      <c r="F18" s="13">
        <v>5000</v>
      </c>
      <c r="G18" s="13">
        <v>5725</v>
      </c>
      <c r="H18" s="14"/>
    </row>
    <row r="19" spans="1:10" ht="18" customHeight="1" x14ac:dyDescent="0.3">
      <c r="A19" s="6" t="s">
        <v>23</v>
      </c>
      <c r="B19" s="13"/>
      <c r="C19" s="13"/>
      <c r="D19" s="13">
        <v>1116</v>
      </c>
      <c r="E19" s="13">
        <v>6721</v>
      </c>
      <c r="F19" s="13">
        <v>7396</v>
      </c>
      <c r="G19" s="13"/>
      <c r="H19" s="14"/>
    </row>
    <row r="20" spans="1:10" ht="18" customHeight="1" x14ac:dyDescent="0.3">
      <c r="A20" s="6" t="s">
        <v>24</v>
      </c>
      <c r="B20" s="13">
        <v>2033</v>
      </c>
      <c r="C20" s="13"/>
      <c r="D20" s="13"/>
      <c r="E20" s="13">
        <v>5448</v>
      </c>
      <c r="F20" s="13">
        <v>4556</v>
      </c>
      <c r="G20" s="13">
        <v>977</v>
      </c>
      <c r="H20" s="14"/>
    </row>
    <row r="21" spans="1:10" ht="18" customHeight="1" x14ac:dyDescent="0.3">
      <c r="A21" s="6" t="s">
        <v>25</v>
      </c>
      <c r="B21" s="13"/>
      <c r="C21" s="13"/>
      <c r="D21" s="13"/>
      <c r="E21" s="13"/>
      <c r="F21" s="13">
        <v>15467</v>
      </c>
      <c r="G21" s="13"/>
      <c r="H21" s="14"/>
    </row>
    <row r="22" spans="1:10" ht="18" customHeight="1" x14ac:dyDescent="0.3">
      <c r="A22" s="6"/>
      <c r="B22" s="13"/>
      <c r="C22" s="13"/>
      <c r="D22" s="13"/>
      <c r="E22" s="13"/>
      <c r="F22" s="13"/>
      <c r="G22" s="13"/>
      <c r="H22" s="14"/>
    </row>
    <row r="23" spans="1:10" ht="18" customHeight="1" x14ac:dyDescent="0.3">
      <c r="A23" s="2"/>
      <c r="B23" s="2" t="s">
        <v>0</v>
      </c>
      <c r="C23" s="3" t="s">
        <v>1</v>
      </c>
      <c r="D23" s="3" t="s">
        <v>2</v>
      </c>
      <c r="E23" s="3" t="s">
        <v>3</v>
      </c>
      <c r="F23" s="2" t="s">
        <v>4</v>
      </c>
      <c r="G23" s="3" t="s">
        <v>5</v>
      </c>
      <c r="H23" s="4" t="s">
        <v>6</v>
      </c>
    </row>
    <row r="24" spans="1:10" ht="18" customHeight="1" x14ac:dyDescent="0.3">
      <c r="A24" s="5" t="s">
        <v>43</v>
      </c>
      <c r="B24" s="13"/>
      <c r="C24" s="13"/>
      <c r="D24" s="13"/>
      <c r="E24" s="13"/>
      <c r="F24" s="13"/>
      <c r="G24" s="13"/>
      <c r="H24" s="14"/>
    </row>
    <row r="25" spans="1:10" ht="30" customHeight="1" x14ac:dyDescent="0.3">
      <c r="A25" s="8" t="s">
        <v>26</v>
      </c>
      <c r="B25" s="13"/>
      <c r="C25" s="13"/>
      <c r="D25" s="13"/>
      <c r="E25" s="13"/>
      <c r="F25" s="13">
        <v>1144</v>
      </c>
      <c r="G25" s="13">
        <v>28303</v>
      </c>
      <c r="H25" s="14"/>
    </row>
    <row r="26" spans="1:10" ht="18" customHeight="1" x14ac:dyDescent="0.3">
      <c r="A26" s="6" t="s">
        <v>27</v>
      </c>
      <c r="B26" s="13">
        <v>28288</v>
      </c>
      <c r="C26" s="13"/>
      <c r="D26" s="13"/>
      <c r="E26" s="13">
        <v>1032</v>
      </c>
      <c r="F26" s="13"/>
      <c r="G26" s="13"/>
      <c r="H26" s="14"/>
    </row>
    <row r="27" spans="1:10" ht="30" customHeight="1" x14ac:dyDescent="0.3">
      <c r="A27" s="8" t="s">
        <v>28</v>
      </c>
      <c r="B27" s="13"/>
      <c r="C27" s="13"/>
      <c r="D27" s="13"/>
      <c r="E27" s="13">
        <v>500</v>
      </c>
      <c r="F27" s="13"/>
      <c r="G27" s="13">
        <v>5427</v>
      </c>
      <c r="H27" s="14"/>
    </row>
    <row r="28" spans="1:10" ht="18" customHeight="1" x14ac:dyDescent="0.3">
      <c r="A28" s="6" t="s">
        <v>29</v>
      </c>
      <c r="B28" s="13"/>
      <c r="C28" s="13"/>
      <c r="D28" s="13"/>
      <c r="E28" s="13"/>
      <c r="F28" s="13"/>
      <c r="G28" s="13">
        <v>6240</v>
      </c>
      <c r="H28" s="14"/>
    </row>
    <row r="29" spans="1:10" ht="18" customHeight="1" x14ac:dyDescent="0.3">
      <c r="A29" s="5" t="s">
        <v>30</v>
      </c>
      <c r="B29" s="11">
        <f t="shared" ref="B29:G29" si="2">B30+B31</f>
        <v>16000</v>
      </c>
      <c r="C29" s="11">
        <f t="shared" si="2"/>
        <v>0</v>
      </c>
      <c r="D29" s="11">
        <f t="shared" si="2"/>
        <v>1835</v>
      </c>
      <c r="E29" s="11">
        <f t="shared" si="2"/>
        <v>1387</v>
      </c>
      <c r="F29" s="11">
        <f t="shared" si="2"/>
        <v>0</v>
      </c>
      <c r="G29" s="11">
        <f t="shared" si="2"/>
        <v>565</v>
      </c>
      <c r="H29" s="12">
        <f>SUM(B29:G29)</f>
        <v>19787</v>
      </c>
    </row>
    <row r="30" spans="1:10" ht="18" customHeight="1" x14ac:dyDescent="0.3">
      <c r="A30" s="6" t="s">
        <v>31</v>
      </c>
      <c r="B30" s="13">
        <v>16000</v>
      </c>
      <c r="C30" s="13"/>
      <c r="D30" s="13"/>
      <c r="E30" s="13"/>
      <c r="F30" s="13"/>
      <c r="G30" s="13"/>
      <c r="H30" s="14"/>
    </row>
    <row r="31" spans="1:10" ht="18" customHeight="1" x14ac:dyDescent="0.3">
      <c r="A31" s="6" t="s">
        <v>32</v>
      </c>
      <c r="B31" s="13"/>
      <c r="C31" s="13"/>
      <c r="D31" s="13">
        <v>1835</v>
      </c>
      <c r="E31" s="13">
        <v>1387</v>
      </c>
      <c r="F31" s="13"/>
      <c r="G31" s="13">
        <v>565</v>
      </c>
      <c r="H31" s="14"/>
    </row>
    <row r="32" spans="1:10" ht="18" customHeight="1" x14ac:dyDescent="0.3">
      <c r="A32" s="5" t="s">
        <v>33</v>
      </c>
      <c r="B32" s="11"/>
      <c r="C32" s="11">
        <v>37383</v>
      </c>
      <c r="D32" s="11">
        <v>65970</v>
      </c>
      <c r="E32" s="11">
        <v>492816</v>
      </c>
      <c r="F32" s="11">
        <v>148950</v>
      </c>
      <c r="G32" s="11">
        <v>116547</v>
      </c>
      <c r="H32" s="12">
        <f>SUM(B32:G32)</f>
        <v>861666</v>
      </c>
      <c r="J32" s="7"/>
    </row>
    <row r="33" spans="1:8" ht="18" customHeight="1" x14ac:dyDescent="0.3">
      <c r="A33" s="5" t="s">
        <v>34</v>
      </c>
      <c r="B33" s="11">
        <v>351493</v>
      </c>
      <c r="C33" s="11">
        <v>8610</v>
      </c>
      <c r="D33" s="11">
        <v>2955</v>
      </c>
      <c r="E33" s="11">
        <v>10327</v>
      </c>
      <c r="F33" s="11">
        <v>3174</v>
      </c>
      <c r="G33" s="11">
        <v>2956</v>
      </c>
      <c r="H33" s="12">
        <f>SUM(B33:G33)</f>
        <v>379515</v>
      </c>
    </row>
    <row r="34" spans="1:8" ht="18" customHeight="1" x14ac:dyDescent="0.3">
      <c r="A34" s="5" t="s">
        <v>35</v>
      </c>
      <c r="B34" s="11"/>
      <c r="C34" s="11"/>
      <c r="D34" s="11"/>
      <c r="E34" s="11">
        <v>2195</v>
      </c>
      <c r="F34" s="11">
        <v>12008</v>
      </c>
      <c r="G34" s="11"/>
      <c r="H34" s="12">
        <f>SUM(B34:G34)</f>
        <v>14203</v>
      </c>
    </row>
    <row r="35" spans="1:8" ht="18" customHeight="1" x14ac:dyDescent="0.3">
      <c r="A35" s="5" t="s">
        <v>36</v>
      </c>
      <c r="B35" s="11">
        <f t="shared" ref="B35:G35" si="3">B36+B37+B38</f>
        <v>57406</v>
      </c>
      <c r="C35" s="11">
        <f t="shared" si="3"/>
        <v>48496</v>
      </c>
      <c r="D35" s="11">
        <f t="shared" si="3"/>
        <v>0</v>
      </c>
      <c r="E35" s="11">
        <f t="shared" si="3"/>
        <v>39425</v>
      </c>
      <c r="F35" s="11">
        <f t="shared" si="3"/>
        <v>3812</v>
      </c>
      <c r="G35" s="11">
        <f t="shared" si="3"/>
        <v>3400</v>
      </c>
      <c r="H35" s="12">
        <f>SUM(B35:G35)</f>
        <v>152539</v>
      </c>
    </row>
    <row r="36" spans="1:8" ht="18" customHeight="1" x14ac:dyDescent="0.3">
      <c r="A36" s="6" t="s">
        <v>37</v>
      </c>
      <c r="B36" s="13">
        <v>39452</v>
      </c>
      <c r="C36" s="13"/>
      <c r="D36" s="13"/>
      <c r="E36" s="13">
        <v>3868</v>
      </c>
      <c r="F36" s="13">
        <v>516</v>
      </c>
      <c r="G36" s="13"/>
      <c r="H36" s="14"/>
    </row>
    <row r="37" spans="1:8" ht="18" customHeight="1" x14ac:dyDescent="0.3">
      <c r="A37" s="6" t="s">
        <v>38</v>
      </c>
      <c r="B37" s="13">
        <v>17954</v>
      </c>
      <c r="C37" s="13">
        <v>48496</v>
      </c>
      <c r="D37" s="13"/>
      <c r="E37" s="13">
        <v>22843</v>
      </c>
      <c r="F37" s="13">
        <v>3296</v>
      </c>
      <c r="G37" s="13">
        <v>3400</v>
      </c>
      <c r="H37" s="14"/>
    </row>
    <row r="38" spans="1:8" ht="18" customHeight="1" x14ac:dyDescent="0.3">
      <c r="A38" s="6" t="s">
        <v>39</v>
      </c>
      <c r="B38" s="13"/>
      <c r="C38" s="13"/>
      <c r="D38" s="13"/>
      <c r="E38" s="13">
        <v>12714</v>
      </c>
      <c r="F38" s="13"/>
      <c r="G38" s="13"/>
      <c r="H38" s="14"/>
    </row>
    <row r="39" spans="1:8" ht="18" customHeight="1" x14ac:dyDescent="0.3">
      <c r="A39" s="5" t="s">
        <v>44</v>
      </c>
      <c r="B39" s="11">
        <f>B40+B41</f>
        <v>93999</v>
      </c>
      <c r="C39" s="11">
        <f t="shared" ref="C39:G39" si="4">C40+C41</f>
        <v>0</v>
      </c>
      <c r="D39" s="11">
        <f t="shared" si="4"/>
        <v>0</v>
      </c>
      <c r="E39" s="11">
        <f t="shared" si="4"/>
        <v>1202</v>
      </c>
      <c r="F39" s="11">
        <f t="shared" si="4"/>
        <v>5</v>
      </c>
      <c r="G39" s="11">
        <f t="shared" si="4"/>
        <v>34215</v>
      </c>
      <c r="H39" s="12">
        <f>SUM(B39:G39)</f>
        <v>129421</v>
      </c>
    </row>
    <row r="40" spans="1:8" ht="18" customHeight="1" x14ac:dyDescent="0.3">
      <c r="A40" s="6" t="s">
        <v>40</v>
      </c>
      <c r="B40" s="13">
        <v>86144</v>
      </c>
      <c r="C40" s="13"/>
      <c r="D40" s="13"/>
      <c r="E40" s="13"/>
      <c r="F40" s="13"/>
      <c r="G40" s="13">
        <v>24621</v>
      </c>
      <c r="H40" s="14"/>
    </row>
    <row r="41" spans="1:8" ht="18" customHeight="1" x14ac:dyDescent="0.3">
      <c r="A41" s="6" t="s">
        <v>41</v>
      </c>
      <c r="B41" s="13">
        <v>7855</v>
      </c>
      <c r="C41" s="13"/>
      <c r="D41" s="13"/>
      <c r="E41" s="13">
        <v>1202</v>
      </c>
      <c r="F41" s="13">
        <v>5</v>
      </c>
      <c r="G41" s="13">
        <v>9594</v>
      </c>
      <c r="H41" s="14"/>
    </row>
    <row r="42" spans="1:8" ht="30" customHeight="1" x14ac:dyDescent="0.3">
      <c r="A42" s="16" t="s">
        <v>45</v>
      </c>
      <c r="B42" s="11">
        <f>B4+B9+B29+B32+B33+B34+B35+B39</f>
        <v>594418</v>
      </c>
      <c r="C42" s="11">
        <f t="shared" ref="C42:G42" si="5">C4+C9+C29+C32+C33+C34+C35+C39</f>
        <v>121432</v>
      </c>
      <c r="D42" s="11">
        <f t="shared" si="5"/>
        <v>84270</v>
      </c>
      <c r="E42" s="11">
        <f t="shared" si="5"/>
        <v>882738</v>
      </c>
      <c r="F42" s="11">
        <f t="shared" si="5"/>
        <v>853361</v>
      </c>
      <c r="G42" s="11">
        <f t="shared" si="5"/>
        <v>218408</v>
      </c>
      <c r="H42" s="12">
        <f>SUM(B42:G42)</f>
        <v>2754627</v>
      </c>
    </row>
    <row r="43" spans="1:8" ht="18" customHeight="1" x14ac:dyDescent="0.3">
      <c r="B43" s="7"/>
      <c r="C43" s="7"/>
      <c r="D43" s="7"/>
      <c r="E43" s="7"/>
      <c r="F43" s="7"/>
      <c r="G43" s="7"/>
      <c r="H43" s="7"/>
    </row>
    <row r="44" spans="1:8" ht="18" customHeight="1" x14ac:dyDescent="0.3">
      <c r="B44" s="7"/>
      <c r="C44" s="7"/>
      <c r="D44" s="7"/>
      <c r="E44" s="7"/>
      <c r="F44" s="7"/>
      <c r="G44" s="7"/>
      <c r="H44" s="7"/>
    </row>
    <row r="45" spans="1:8" ht="18" customHeight="1" x14ac:dyDescent="0.3">
      <c r="B45" s="7"/>
      <c r="C45" s="7"/>
      <c r="D45" s="7"/>
      <c r="E45" s="7"/>
      <c r="F45" s="7"/>
      <c r="G45" s="7"/>
      <c r="H45" s="7"/>
    </row>
    <row r="46" spans="1:8" ht="18" customHeight="1" x14ac:dyDescent="0.3">
      <c r="B46" s="7"/>
      <c r="C46" s="7"/>
      <c r="D46" s="7"/>
      <c r="E46" s="7"/>
      <c r="F46" s="7"/>
      <c r="G46" s="7"/>
      <c r="H46" s="7"/>
    </row>
    <row r="47" spans="1:8" ht="18" customHeight="1" x14ac:dyDescent="0.3">
      <c r="B47" s="7"/>
      <c r="C47" s="7"/>
      <c r="D47" s="7"/>
      <c r="E47" s="7"/>
      <c r="F47" s="7"/>
      <c r="G47" s="7"/>
      <c r="H47" s="7"/>
    </row>
    <row r="48" spans="1:8" ht="18" customHeight="1" x14ac:dyDescent="0.3">
      <c r="B48" s="7"/>
      <c r="C48" s="7"/>
      <c r="D48" s="7"/>
      <c r="E48" s="7"/>
      <c r="F48" s="7"/>
      <c r="G48" s="7"/>
      <c r="H48" s="7"/>
    </row>
    <row r="49" spans="2:8" ht="18" customHeight="1" x14ac:dyDescent="0.3">
      <c r="B49" s="7"/>
      <c r="C49" s="7"/>
      <c r="D49" s="7"/>
      <c r="E49" s="7"/>
      <c r="F49" s="7"/>
      <c r="G49" s="7"/>
      <c r="H49" s="7"/>
    </row>
    <row r="50" spans="2:8" ht="18" customHeight="1" x14ac:dyDescent="0.3">
      <c r="B50" s="7"/>
      <c r="C50" s="7"/>
      <c r="D50" s="7"/>
      <c r="E50" s="7"/>
      <c r="F50" s="7"/>
      <c r="G50" s="7"/>
      <c r="H50" s="7"/>
    </row>
    <row r="51" spans="2:8" ht="18" customHeight="1" x14ac:dyDescent="0.3">
      <c r="B51" s="7"/>
      <c r="C51" s="7"/>
      <c r="D51" s="7"/>
      <c r="E51" s="7"/>
      <c r="F51" s="7"/>
      <c r="G51" s="7"/>
      <c r="H51" s="7"/>
    </row>
    <row r="52" spans="2:8" ht="18" customHeight="1" x14ac:dyDescent="0.3">
      <c r="B52" s="7"/>
      <c r="C52" s="7"/>
      <c r="D52" s="7"/>
      <c r="E52" s="7"/>
      <c r="F52" s="7"/>
      <c r="G52" s="7"/>
      <c r="H52" s="7"/>
    </row>
    <row r="53" spans="2:8" ht="18" customHeight="1" x14ac:dyDescent="0.3">
      <c r="B53" s="7"/>
      <c r="C53" s="7"/>
      <c r="D53" s="7"/>
      <c r="E53" s="7"/>
      <c r="F53" s="7"/>
      <c r="G53" s="7"/>
      <c r="H53" s="7"/>
    </row>
    <row r="54" spans="2:8" ht="18" customHeight="1" x14ac:dyDescent="0.3"/>
    <row r="55" spans="2:8" ht="18" customHeight="1" x14ac:dyDescent="0.3"/>
    <row r="56" spans="2:8" ht="18" customHeight="1" x14ac:dyDescent="0.3"/>
    <row r="57" spans="2:8" ht="18" customHeight="1" x14ac:dyDescent="0.3"/>
    <row r="58" spans="2:8" ht="18" customHeight="1" x14ac:dyDescent="0.3"/>
    <row r="59" spans="2:8" ht="18" customHeight="1" x14ac:dyDescent="0.3"/>
    <row r="60" spans="2:8" ht="18" customHeight="1" x14ac:dyDescent="0.3"/>
    <row r="61" spans="2:8" ht="18" customHeight="1" x14ac:dyDescent="0.3"/>
    <row r="62" spans="2:8" ht="18" customHeight="1" x14ac:dyDescent="0.3"/>
    <row r="63" spans="2:8" ht="18" customHeight="1" x14ac:dyDescent="0.3"/>
    <row r="64" spans="2:8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cp:lastPrinted>2021-05-18T12:37:07Z</cp:lastPrinted>
  <dcterms:created xsi:type="dcterms:W3CDTF">2021-05-17T14:55:05Z</dcterms:created>
  <dcterms:modified xsi:type="dcterms:W3CDTF">2021-05-18T12:48:20Z</dcterms:modified>
</cp:coreProperties>
</file>